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Школа 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<sst xmlns="http://schemas.openxmlformats.org/spreadsheetml/2006/main" count="43" uniqueCount="41">
  <si>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№ п/п</t>
  </si>
  <si>
    <t>Класи</t>
  </si>
  <si>
    <t>Надходження коштів</t>
  </si>
  <si>
    <t>1-А</t>
  </si>
  <si>
    <t>1-Б</t>
  </si>
  <si>
    <t>2-А</t>
  </si>
  <si>
    <t>2-Б</t>
  </si>
  <si>
    <t>3-А</t>
  </si>
  <si>
    <t>3-Б</t>
  </si>
  <si>
    <t>4-А</t>
  </si>
  <si>
    <t>4-Б</t>
  </si>
  <si>
    <t>5-А</t>
  </si>
  <si>
    <t>5-Б</t>
  </si>
  <si>
    <t>6-А</t>
  </si>
  <si>
    <t>6-Б</t>
  </si>
  <si>
    <t>7-А</t>
  </si>
  <si>
    <t>7-Б</t>
  </si>
  <si>
    <t>8-А</t>
  </si>
  <si>
    <t>8-Б</t>
  </si>
  <si>
    <t>9-А</t>
  </si>
  <si>
    <t>9-Б</t>
  </si>
  <si>
    <t>10-А</t>
  </si>
  <si>
    <t>10-Б</t>
  </si>
  <si>
    <t>11-А</t>
  </si>
  <si>
    <t>Витрати</t>
  </si>
  <si>
    <t>Використання коштів</t>
  </si>
  <si>
    <t>Залишок на кінець місяця</t>
  </si>
  <si>
    <t>ПММ</t>
  </si>
  <si>
    <t>Канцтовари</t>
  </si>
  <si>
    <t>Оргтехніка</t>
  </si>
  <si>
    <t>Поштові витр.</t>
  </si>
  <si>
    <t>Святкові витр.</t>
  </si>
  <si>
    <t>РАЗОМ ВИТРАТИ</t>
  </si>
  <si>
    <t>РАЗОМ НАДХОДЖЕННЯ</t>
  </si>
  <si>
    <t>З початку року</t>
  </si>
  <si>
    <t>Куцак</t>
  </si>
  <si>
    <t>Металобрухт</t>
  </si>
  <si>
    <t>Садочок</t>
  </si>
  <si>
    <t>Перерахування на р/р</t>
  </si>
  <si>
    <t xml:space="preserve">Господарчі </t>
  </si>
  <si>
    <t>2016-2017 навчальні роки станом на 01.06.2017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</si>
</sst>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[$-FC22]d\ mmmm\ yyyy&quot; р.&quot;;@"/>
    <numFmt numFmtId="182" formatCode="dd\.mm\.yyyy;@"/>
    <numFmt numFmtId="183" formatCode="mmm/yyyy"/>
    <numFmt numFmtId="184" formatCode="[$-FC19]d\ mmmm\ yyyy\ &quot;г.&quot;"/>
  </numFmts>
  <fonts count="3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 quotePrefix="1">
      <alignment/>
    </xf>
    <xf numFmtId="4" fontId="10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625" style="0" customWidth="1"/>
    <col min="2" max="2" width="19.75390625" style="1" customWidth="1"/>
    <col min="3" max="3" width="9.875" style="0" customWidth="1"/>
    <col min="5" max="5" width="9.625" style="0" customWidth="1"/>
    <col min="6" max="6" width="11.375" style="0" customWidth="1"/>
    <col min="7" max="7" width="9.375" style="0" customWidth="1"/>
    <col min="8" max="8" width="13.125" style="0" customWidth="1"/>
    <col min="9" max="9" width="9.375" style="0" customWidth="1"/>
    <col min="10" max="10" width="11.75390625" style="0" customWidth="1"/>
    <col min="11" max="11" width="10.875" style="0" customWidth="1"/>
    <col min="12" max="12" width="0.12890625" style="0" hidden="1" customWidth="1"/>
    <col min="13" max="13" width="7.25390625" style="0" hidden="1" customWidth="1"/>
    <col min="14" max="15" width="7.125" style="0" hidden="1" customWidth="1"/>
    <col min="16" max="17" width="4.875" style="0" hidden="1" customWidth="1"/>
    <col min="18" max="18" width="8.875" style="0" hidden="1" customWidth="1"/>
    <col min="19" max="19" width="15.875" style="0" customWidth="1"/>
  </cols>
  <sheetData>
    <row r="1" spans="1:19" ht="18.7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1" customHeight="1">
      <c r="A2" s="22" t="s">
        <v>0</v>
      </c>
      <c r="B2" s="22" t="s">
        <v>1</v>
      </c>
      <c r="C2" s="18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ht="14.25">
      <c r="A3" s="23"/>
      <c r="B3" s="24"/>
      <c r="C3" s="3">
        <v>9</v>
      </c>
      <c r="D3" s="3">
        <v>10</v>
      </c>
      <c r="E3" s="3">
        <v>11</v>
      </c>
      <c r="F3" s="3">
        <v>12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1</v>
      </c>
      <c r="N3" s="3">
        <v>2</v>
      </c>
      <c r="O3" s="3">
        <v>3</v>
      </c>
      <c r="P3" s="3">
        <v>4</v>
      </c>
      <c r="Q3" s="3">
        <v>5</v>
      </c>
      <c r="R3" s="3">
        <v>6</v>
      </c>
      <c r="S3" s="3" t="s">
        <v>34</v>
      </c>
    </row>
    <row r="4" spans="1:19" ht="15.75">
      <c r="A4" s="4">
        <v>1</v>
      </c>
      <c r="B4" s="5" t="s">
        <v>3</v>
      </c>
      <c r="C4" s="11"/>
      <c r="D4" s="11">
        <v>1000</v>
      </c>
      <c r="E4" s="11">
        <v>1000</v>
      </c>
      <c r="F4" s="11">
        <v>600</v>
      </c>
      <c r="G4" s="11"/>
      <c r="H4" s="11">
        <v>1200</v>
      </c>
      <c r="I4" s="11"/>
      <c r="J4" s="11"/>
      <c r="K4" s="11"/>
      <c r="L4" s="11"/>
      <c r="M4" s="12"/>
      <c r="N4" s="12"/>
      <c r="O4" s="12"/>
      <c r="P4" s="12"/>
      <c r="Q4" s="12"/>
      <c r="R4" s="12"/>
      <c r="S4" s="11">
        <f>SUM(C4:L4)</f>
        <v>3800</v>
      </c>
    </row>
    <row r="5" spans="1:19" ht="15.75">
      <c r="A5" s="4">
        <v>2</v>
      </c>
      <c r="B5" s="5" t="s">
        <v>4</v>
      </c>
      <c r="C5" s="11"/>
      <c r="D5" s="11"/>
      <c r="E5" s="11"/>
      <c r="F5" s="11"/>
      <c r="G5" s="11"/>
      <c r="H5" s="11"/>
      <c r="I5" s="11"/>
      <c r="J5" s="11"/>
      <c r="K5" s="14">
        <v>12682.65</v>
      </c>
      <c r="L5" s="11"/>
      <c r="M5" s="12"/>
      <c r="N5" s="12"/>
      <c r="O5" s="12"/>
      <c r="P5" s="12"/>
      <c r="Q5" s="12"/>
      <c r="R5" s="12"/>
      <c r="S5" s="11">
        <f aca="true" t="shared" si="0" ref="S5:S26">SUM(C5:L5)</f>
        <v>12682.65</v>
      </c>
    </row>
    <row r="6" spans="1:19" ht="15.75">
      <c r="A6" s="4">
        <v>3</v>
      </c>
      <c r="B6" s="5" t="s">
        <v>5</v>
      </c>
      <c r="C6" s="11">
        <v>600</v>
      </c>
      <c r="D6" s="11">
        <v>1000</v>
      </c>
      <c r="E6" s="11"/>
      <c r="F6" s="11">
        <v>500</v>
      </c>
      <c r="G6" s="11">
        <v>1700</v>
      </c>
      <c r="H6" s="11">
        <v>300</v>
      </c>
      <c r="I6" s="11"/>
      <c r="J6" s="11"/>
      <c r="K6" s="11">
        <f>600+200</f>
        <v>800</v>
      </c>
      <c r="L6" s="11"/>
      <c r="M6" s="12"/>
      <c r="N6" s="12"/>
      <c r="O6" s="12"/>
      <c r="P6" s="12"/>
      <c r="Q6" s="12"/>
      <c r="R6" s="12"/>
      <c r="S6" s="11">
        <f t="shared" si="0"/>
        <v>4900</v>
      </c>
    </row>
    <row r="7" spans="1:19" ht="15.75">
      <c r="A7" s="4">
        <v>4</v>
      </c>
      <c r="B7" s="5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1">
        <f t="shared" si="0"/>
        <v>0</v>
      </c>
    </row>
    <row r="8" spans="1:19" ht="15.75">
      <c r="A8" s="4">
        <v>5</v>
      </c>
      <c r="B8" s="5" t="s">
        <v>7</v>
      </c>
      <c r="C8" s="11"/>
      <c r="D8" s="11">
        <f>2400</f>
        <v>2400</v>
      </c>
      <c r="E8" s="11"/>
      <c r="F8" s="11"/>
      <c r="G8" s="11">
        <v>400</v>
      </c>
      <c r="H8" s="11"/>
      <c r="I8" s="11"/>
      <c r="J8" s="11"/>
      <c r="K8" s="11"/>
      <c r="L8" s="11"/>
      <c r="M8" s="12"/>
      <c r="N8" s="12"/>
      <c r="O8" s="12"/>
      <c r="P8" s="12"/>
      <c r="Q8" s="12"/>
      <c r="R8" s="12"/>
      <c r="S8" s="11">
        <f t="shared" si="0"/>
        <v>2800</v>
      </c>
    </row>
    <row r="9" spans="1:19" ht="15.75">
      <c r="A9" s="4">
        <v>6</v>
      </c>
      <c r="B9" s="5" t="s">
        <v>8</v>
      </c>
      <c r="C9" s="11"/>
      <c r="D9" s="11"/>
      <c r="E9" s="11"/>
      <c r="F9" s="11"/>
      <c r="G9" s="11"/>
      <c r="H9" s="11">
        <v>4600</v>
      </c>
      <c r="I9" s="11"/>
      <c r="J9" s="11"/>
      <c r="K9" s="11"/>
      <c r="L9" s="11"/>
      <c r="M9" s="12"/>
      <c r="N9" s="12"/>
      <c r="O9" s="12"/>
      <c r="P9" s="12"/>
      <c r="Q9" s="12"/>
      <c r="R9" s="12"/>
      <c r="S9" s="11">
        <f t="shared" si="0"/>
        <v>4600</v>
      </c>
    </row>
    <row r="10" spans="1:19" ht="15.75">
      <c r="A10" s="4">
        <v>7</v>
      </c>
      <c r="B10" s="5" t="s">
        <v>9</v>
      </c>
      <c r="C10" s="11">
        <v>550</v>
      </c>
      <c r="D10" s="11">
        <v>500</v>
      </c>
      <c r="E10" s="11"/>
      <c r="F10" s="11">
        <v>1500</v>
      </c>
      <c r="G10" s="11"/>
      <c r="H10" s="11"/>
      <c r="I10" s="16">
        <v>1000</v>
      </c>
      <c r="J10" s="11"/>
      <c r="K10" s="11"/>
      <c r="L10" s="11"/>
      <c r="M10" s="12"/>
      <c r="N10" s="12"/>
      <c r="O10" s="12"/>
      <c r="P10" s="12"/>
      <c r="Q10" s="12"/>
      <c r="R10" s="12"/>
      <c r="S10" s="11">
        <f t="shared" si="0"/>
        <v>3550</v>
      </c>
    </row>
    <row r="11" spans="1:19" ht="15.75">
      <c r="A11" s="4">
        <v>8</v>
      </c>
      <c r="B11" s="5" t="s">
        <v>10</v>
      </c>
      <c r="C11" s="11"/>
      <c r="D11" s="11"/>
      <c r="E11" s="11">
        <v>600</v>
      </c>
      <c r="F11" s="11"/>
      <c r="G11" s="11"/>
      <c r="H11" s="11">
        <v>1000</v>
      </c>
      <c r="I11" s="11"/>
      <c r="J11" s="11"/>
      <c r="K11" s="11"/>
      <c r="L11" s="11"/>
      <c r="M11" s="12"/>
      <c r="N11" s="12"/>
      <c r="O11" s="12"/>
      <c r="P11" s="12"/>
      <c r="Q11" s="12"/>
      <c r="R11" s="12"/>
      <c r="S11" s="11">
        <f t="shared" si="0"/>
        <v>1600</v>
      </c>
    </row>
    <row r="12" spans="1:19" ht="15.75">
      <c r="A12" s="4">
        <v>9</v>
      </c>
      <c r="B12" s="5" t="s">
        <v>11</v>
      </c>
      <c r="C12" s="11">
        <v>2080</v>
      </c>
      <c r="D12" s="11"/>
      <c r="E12" s="11"/>
      <c r="F12" s="11"/>
      <c r="G12" s="11"/>
      <c r="H12" s="11"/>
      <c r="I12" s="11"/>
      <c r="J12" s="11"/>
      <c r="K12" s="11">
        <v>11000</v>
      </c>
      <c r="L12" s="11"/>
      <c r="M12" s="12"/>
      <c r="N12" s="12"/>
      <c r="O12" s="12"/>
      <c r="P12" s="12"/>
      <c r="Q12" s="12"/>
      <c r="R12" s="12"/>
      <c r="S12" s="11">
        <f t="shared" si="0"/>
        <v>13080</v>
      </c>
    </row>
    <row r="13" spans="1:19" ht="15.75">
      <c r="A13" s="4">
        <v>10</v>
      </c>
      <c r="B13" s="5" t="s">
        <v>12</v>
      </c>
      <c r="C13" s="11"/>
      <c r="D13" s="11"/>
      <c r="E13" s="11"/>
      <c r="F13" s="11">
        <v>4100</v>
      </c>
      <c r="G13" s="11"/>
      <c r="H13" s="11"/>
      <c r="I13" s="11"/>
      <c r="J13" s="11"/>
      <c r="K13" s="11"/>
      <c r="L13" s="11"/>
      <c r="M13" s="12"/>
      <c r="N13" s="12"/>
      <c r="O13" s="12"/>
      <c r="P13" s="12"/>
      <c r="Q13" s="12"/>
      <c r="R13" s="12"/>
      <c r="S13" s="11">
        <f t="shared" si="0"/>
        <v>4100</v>
      </c>
    </row>
    <row r="14" spans="1:19" ht="15.75">
      <c r="A14" s="4">
        <v>11</v>
      </c>
      <c r="B14" s="5" t="s">
        <v>13</v>
      </c>
      <c r="C14" s="11"/>
      <c r="D14" s="11">
        <v>1300</v>
      </c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2"/>
      <c r="Q14" s="12"/>
      <c r="R14" s="12"/>
      <c r="S14" s="11">
        <f t="shared" si="0"/>
        <v>1300</v>
      </c>
    </row>
    <row r="15" spans="1:19" ht="15.75">
      <c r="A15" s="4">
        <v>12</v>
      </c>
      <c r="B15" s="5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1">
        <f t="shared" si="0"/>
        <v>0</v>
      </c>
    </row>
    <row r="16" spans="1:19" ht="15.75">
      <c r="A16" s="4">
        <v>13</v>
      </c>
      <c r="B16" s="5" t="s">
        <v>15</v>
      </c>
      <c r="C16" s="11"/>
      <c r="D16" s="11"/>
      <c r="E16" s="11">
        <v>700</v>
      </c>
      <c r="F16" s="11">
        <v>604</v>
      </c>
      <c r="G16" s="11"/>
      <c r="H16" s="11"/>
      <c r="I16" s="17"/>
      <c r="J16" s="11">
        <f>900+100</f>
        <v>1000</v>
      </c>
      <c r="K16" s="11"/>
      <c r="L16" s="11"/>
      <c r="M16" s="12"/>
      <c r="N16" s="12"/>
      <c r="O16" s="12"/>
      <c r="P16" s="12"/>
      <c r="Q16" s="12"/>
      <c r="R16" s="12"/>
      <c r="S16" s="11">
        <f t="shared" si="0"/>
        <v>2304</v>
      </c>
    </row>
    <row r="17" spans="1:19" ht="15.75">
      <c r="A17" s="4">
        <v>14</v>
      </c>
      <c r="B17" s="5" t="s">
        <v>16</v>
      </c>
      <c r="C17" s="11"/>
      <c r="D17" s="11">
        <v>1200</v>
      </c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2"/>
      <c r="S17" s="11">
        <f t="shared" si="0"/>
        <v>1200</v>
      </c>
    </row>
    <row r="18" spans="1:19" ht="15.75">
      <c r="A18" s="4">
        <v>15</v>
      </c>
      <c r="B18" s="5" t="s">
        <v>17</v>
      </c>
      <c r="C18" s="11"/>
      <c r="D18" s="11"/>
      <c r="E18" s="11"/>
      <c r="F18" s="11">
        <v>2300</v>
      </c>
      <c r="G18" s="11"/>
      <c r="H18" s="11">
        <v>1969.5</v>
      </c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1">
        <f t="shared" si="0"/>
        <v>4269.5</v>
      </c>
    </row>
    <row r="19" spans="1:19" ht="15.75">
      <c r="A19" s="4">
        <v>16</v>
      </c>
      <c r="B19" s="5" t="s">
        <v>18</v>
      </c>
      <c r="C19" s="11"/>
      <c r="D19" s="11">
        <v>1100</v>
      </c>
      <c r="E19" s="11"/>
      <c r="F19" s="11"/>
      <c r="G19" s="11">
        <v>200</v>
      </c>
      <c r="H19" s="11"/>
      <c r="I19" s="11"/>
      <c r="J19" s="11"/>
      <c r="K19" s="11">
        <v>900</v>
      </c>
      <c r="L19" s="11"/>
      <c r="M19" s="12"/>
      <c r="N19" s="12"/>
      <c r="O19" s="12"/>
      <c r="P19" s="12"/>
      <c r="Q19" s="12"/>
      <c r="R19" s="12"/>
      <c r="S19" s="11">
        <f t="shared" si="0"/>
        <v>2200</v>
      </c>
    </row>
    <row r="20" spans="1:19" ht="15.75">
      <c r="A20" s="4">
        <v>17</v>
      </c>
      <c r="B20" s="5" t="s">
        <v>19</v>
      </c>
      <c r="C20" s="11"/>
      <c r="D20" s="11"/>
      <c r="E20" s="11"/>
      <c r="F20" s="11">
        <v>1134.9</v>
      </c>
      <c r="G20" s="11"/>
      <c r="H20" s="11">
        <v>730</v>
      </c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1">
        <f t="shared" si="0"/>
        <v>1864.9</v>
      </c>
    </row>
    <row r="21" spans="1:19" ht="15.75">
      <c r="A21" s="4">
        <v>18</v>
      </c>
      <c r="B21" s="5" t="s">
        <v>20</v>
      </c>
      <c r="C21" s="11"/>
      <c r="D21" s="11"/>
      <c r="E21" s="11"/>
      <c r="F21" s="11">
        <v>1100</v>
      </c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1">
        <f t="shared" si="0"/>
        <v>1100</v>
      </c>
    </row>
    <row r="22" spans="1:19" ht="15.75">
      <c r="A22" s="4">
        <v>19</v>
      </c>
      <c r="B22" s="5" t="s">
        <v>21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  <c r="Q22" s="12"/>
      <c r="R22" s="12"/>
      <c r="S22" s="11">
        <f t="shared" si="0"/>
        <v>0</v>
      </c>
    </row>
    <row r="23" spans="1:19" ht="15.75">
      <c r="A23" s="4">
        <v>20</v>
      </c>
      <c r="B23" s="5" t="s">
        <v>22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  <c r="Q23" s="12"/>
      <c r="R23" s="12"/>
      <c r="S23" s="11">
        <f t="shared" si="0"/>
        <v>0</v>
      </c>
    </row>
    <row r="24" spans="1:19" ht="15.75">
      <c r="A24" s="4">
        <v>21</v>
      </c>
      <c r="B24" s="5" t="s">
        <v>23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1">
        <f t="shared" si="0"/>
        <v>0</v>
      </c>
    </row>
    <row r="25" spans="1:19" ht="15.75">
      <c r="A25" s="4">
        <v>22</v>
      </c>
      <c r="B25" s="5" t="s">
        <v>36</v>
      </c>
      <c r="C25" s="11"/>
      <c r="D25" s="11"/>
      <c r="E25" s="11"/>
      <c r="F25" s="11"/>
      <c r="G25" s="11"/>
      <c r="H25" s="11">
        <v>7030</v>
      </c>
      <c r="I25" s="11"/>
      <c r="J25" s="11"/>
      <c r="K25" s="11"/>
      <c r="L25" s="11"/>
      <c r="M25" s="12"/>
      <c r="N25" s="12"/>
      <c r="O25" s="12"/>
      <c r="P25" s="12"/>
      <c r="Q25" s="12"/>
      <c r="R25" s="12"/>
      <c r="S25" s="11">
        <f t="shared" si="0"/>
        <v>7030</v>
      </c>
    </row>
    <row r="26" spans="1:19" ht="15.75">
      <c r="A26" s="4">
        <v>23</v>
      </c>
      <c r="B26" s="10" t="s">
        <v>37</v>
      </c>
      <c r="C26" s="11"/>
      <c r="D26" s="11"/>
      <c r="E26" s="11"/>
      <c r="F26" s="11"/>
      <c r="G26" s="11"/>
      <c r="H26" s="11"/>
      <c r="I26" s="11"/>
      <c r="J26" s="11"/>
      <c r="K26" s="11">
        <v>500</v>
      </c>
      <c r="L26" s="11"/>
      <c r="M26" s="12"/>
      <c r="N26" s="12"/>
      <c r="O26" s="12"/>
      <c r="P26" s="12"/>
      <c r="Q26" s="12"/>
      <c r="R26" s="12"/>
      <c r="S26" s="11">
        <f t="shared" si="0"/>
        <v>500</v>
      </c>
    </row>
    <row r="27" spans="1:19" ht="15.75" hidden="1">
      <c r="A27" s="4">
        <v>24</v>
      </c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  <c r="P27" s="12"/>
      <c r="Q27" s="12"/>
      <c r="R27" s="12"/>
      <c r="S27" s="11"/>
    </row>
    <row r="28" spans="1:19" ht="15.75" hidden="1">
      <c r="A28" s="4">
        <v>25</v>
      </c>
      <c r="B28" s="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12"/>
      <c r="Q28" s="12"/>
      <c r="R28" s="12"/>
      <c r="S28" s="11"/>
    </row>
    <row r="29" spans="1:19" ht="15.75" hidden="1">
      <c r="A29" s="4">
        <v>26</v>
      </c>
      <c r="B29" s="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12"/>
      <c r="Q29" s="12"/>
      <c r="R29" s="12"/>
      <c r="S29" s="11"/>
    </row>
    <row r="30" spans="1:19" ht="15.75" hidden="1">
      <c r="A30" s="4">
        <v>27</v>
      </c>
      <c r="B30" s="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12"/>
      <c r="Q30" s="12"/>
      <c r="R30" s="12"/>
      <c r="S30" s="11"/>
    </row>
    <row r="31" spans="1:19" ht="15.75" hidden="1">
      <c r="A31" s="4">
        <v>28</v>
      </c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  <c r="P31" s="12"/>
      <c r="Q31" s="12"/>
      <c r="R31" s="12"/>
      <c r="S31" s="11"/>
    </row>
    <row r="32" spans="1:19" ht="14.25">
      <c r="A32" s="25" t="s">
        <v>33</v>
      </c>
      <c r="B32" s="27"/>
      <c r="C32" s="13">
        <f>SUM(C4:C31)</f>
        <v>3230</v>
      </c>
      <c r="D32" s="13">
        <f aca="true" t="shared" si="1" ref="D32:R32">SUM(D4:D31)</f>
        <v>8500</v>
      </c>
      <c r="E32" s="13">
        <f t="shared" si="1"/>
        <v>2300</v>
      </c>
      <c r="F32" s="13">
        <f aca="true" t="shared" si="2" ref="F32:K32">SUM(F4:F31)</f>
        <v>11838.9</v>
      </c>
      <c r="G32" s="13">
        <f t="shared" si="2"/>
        <v>2300</v>
      </c>
      <c r="H32" s="13">
        <f>SUM(H4:H31)</f>
        <v>16829.5</v>
      </c>
      <c r="I32" s="13">
        <f>SUM(I4:I31)</f>
        <v>1000</v>
      </c>
      <c r="J32" s="13">
        <f>SUM(J4:J31)</f>
        <v>1000</v>
      </c>
      <c r="K32" s="13">
        <f t="shared" si="2"/>
        <v>25882.65</v>
      </c>
      <c r="L32" s="13">
        <f t="shared" si="1"/>
        <v>0</v>
      </c>
      <c r="M32" s="13">
        <f t="shared" si="1"/>
        <v>0</v>
      </c>
      <c r="N32" s="13">
        <f t="shared" si="1"/>
        <v>0</v>
      </c>
      <c r="O32" s="13">
        <f t="shared" si="1"/>
        <v>0</v>
      </c>
      <c r="P32" s="13">
        <f t="shared" si="1"/>
        <v>0</v>
      </c>
      <c r="Q32" s="13">
        <f t="shared" si="1"/>
        <v>0</v>
      </c>
      <c r="R32" s="13">
        <f t="shared" si="1"/>
        <v>0</v>
      </c>
      <c r="S32" s="13">
        <f>SUM(S4:S26)</f>
        <v>72881.05</v>
      </c>
    </row>
    <row r="33" spans="1:19" ht="14.25">
      <c r="A33" s="22" t="s">
        <v>0</v>
      </c>
      <c r="B33" s="22" t="s">
        <v>24</v>
      </c>
      <c r="C33" s="18" t="s">
        <v>25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spans="1:19" ht="14.25">
      <c r="A34" s="23"/>
      <c r="B34" s="24"/>
      <c r="C34" s="3">
        <v>9</v>
      </c>
      <c r="D34" s="3">
        <v>10</v>
      </c>
      <c r="E34" s="3">
        <v>11</v>
      </c>
      <c r="F34" s="3">
        <v>12</v>
      </c>
      <c r="G34" s="3">
        <v>1</v>
      </c>
      <c r="H34" s="3">
        <v>2</v>
      </c>
      <c r="I34" s="3">
        <v>3</v>
      </c>
      <c r="J34" s="3">
        <v>4</v>
      </c>
      <c r="K34" s="3">
        <v>5</v>
      </c>
      <c r="L34" s="3">
        <v>6</v>
      </c>
      <c r="M34" s="3">
        <v>1</v>
      </c>
      <c r="N34" s="3">
        <v>2</v>
      </c>
      <c r="O34" s="3">
        <v>3</v>
      </c>
      <c r="P34" s="3">
        <v>4</v>
      </c>
      <c r="Q34" s="3">
        <v>5</v>
      </c>
      <c r="R34" s="3">
        <v>6</v>
      </c>
      <c r="S34" s="3" t="s">
        <v>34</v>
      </c>
    </row>
    <row r="35" spans="1:19" ht="15.75">
      <c r="A35" s="4">
        <v>1</v>
      </c>
      <c r="B35" s="5" t="s">
        <v>39</v>
      </c>
      <c r="C35" s="11">
        <v>655.9</v>
      </c>
      <c r="D35" s="11">
        <v>797.9</v>
      </c>
      <c r="E35" s="11">
        <v>3415.05</v>
      </c>
      <c r="F35" s="11">
        <v>5736.6</v>
      </c>
      <c r="G35" s="11">
        <v>2425</v>
      </c>
      <c r="H35" s="11">
        <v>832.43</v>
      </c>
      <c r="I35" s="11">
        <v>679.78</v>
      </c>
      <c r="J35" s="11">
        <v>13931.15</v>
      </c>
      <c r="K35" s="11">
        <v>2155.95</v>
      </c>
      <c r="L35" s="11"/>
      <c r="M35" s="11"/>
      <c r="N35" s="11"/>
      <c r="O35" s="11"/>
      <c r="P35" s="11"/>
      <c r="Q35" s="11"/>
      <c r="R35" s="11"/>
      <c r="S35" s="11">
        <f>SUM(C35:L35)</f>
        <v>30629.760000000002</v>
      </c>
    </row>
    <row r="36" spans="1:19" ht="15.75">
      <c r="A36" s="4">
        <v>2</v>
      </c>
      <c r="B36" s="5" t="s">
        <v>28</v>
      </c>
      <c r="C36" s="11">
        <v>423.75</v>
      </c>
      <c r="D36" s="11">
        <v>773.85</v>
      </c>
      <c r="E36" s="11">
        <v>53.9</v>
      </c>
      <c r="F36" s="11">
        <v>697.9</v>
      </c>
      <c r="G36" s="11">
        <v>201.45</v>
      </c>
      <c r="H36" s="11">
        <v>203.68</v>
      </c>
      <c r="I36" s="11">
        <v>13.95</v>
      </c>
      <c r="J36" s="11">
        <v>254</v>
      </c>
      <c r="K36" s="11">
        <v>398.25</v>
      </c>
      <c r="L36" s="11"/>
      <c r="M36" s="11"/>
      <c r="N36" s="11"/>
      <c r="O36" s="11"/>
      <c r="P36" s="11"/>
      <c r="Q36" s="11"/>
      <c r="R36" s="11"/>
      <c r="S36" s="11">
        <f aca="true" t="shared" si="3" ref="S36:S55">SUM(C36:L36)</f>
        <v>3020.7299999999996</v>
      </c>
    </row>
    <row r="37" spans="1:19" ht="15.75">
      <c r="A37" s="4">
        <v>3</v>
      </c>
      <c r="B37" s="5" t="s">
        <v>29</v>
      </c>
      <c r="C37" s="11">
        <v>96</v>
      </c>
      <c r="D37" s="11">
        <v>0</v>
      </c>
      <c r="E37" s="11">
        <v>632</v>
      </c>
      <c r="F37" s="11">
        <v>9206</v>
      </c>
      <c r="G37" s="11">
        <v>96</v>
      </c>
      <c r="H37" s="11">
        <v>110</v>
      </c>
      <c r="I37" s="11">
        <v>272</v>
      </c>
      <c r="J37" s="11"/>
      <c r="K37" s="11">
        <v>11603.5</v>
      </c>
      <c r="L37" s="11"/>
      <c r="M37" s="11"/>
      <c r="N37" s="11"/>
      <c r="O37" s="11"/>
      <c r="P37" s="11"/>
      <c r="Q37" s="11"/>
      <c r="R37" s="11"/>
      <c r="S37" s="11">
        <f t="shared" si="3"/>
        <v>22015.5</v>
      </c>
    </row>
    <row r="38" spans="1:19" ht="15.75">
      <c r="A38" s="4">
        <v>4</v>
      </c>
      <c r="B38" s="5" t="s">
        <v>27</v>
      </c>
      <c r="C38" s="11">
        <v>210</v>
      </c>
      <c r="D38" s="11">
        <v>0</v>
      </c>
      <c r="E38" s="11">
        <v>99.96</v>
      </c>
      <c r="F38" s="11">
        <v>500.05</v>
      </c>
      <c r="G38" s="11">
        <v>109.97</v>
      </c>
      <c r="H38" s="11"/>
      <c r="I38" s="11">
        <v>232.25</v>
      </c>
      <c r="J38" s="11"/>
      <c r="K38" s="11"/>
      <c r="L38" s="11"/>
      <c r="M38" s="11"/>
      <c r="N38" s="11"/>
      <c r="O38" s="11"/>
      <c r="P38" s="11"/>
      <c r="Q38" s="11"/>
      <c r="R38" s="11"/>
      <c r="S38" s="11">
        <f t="shared" si="3"/>
        <v>1152.23</v>
      </c>
    </row>
    <row r="39" spans="1:19" ht="15.75">
      <c r="A39" s="4">
        <v>5</v>
      </c>
      <c r="B39" s="5" t="s">
        <v>30</v>
      </c>
      <c r="C39" s="11">
        <v>13.01</v>
      </c>
      <c r="D39" s="11">
        <v>375.2</v>
      </c>
      <c r="E39" s="11">
        <v>0</v>
      </c>
      <c r="F39" s="11">
        <v>273.12</v>
      </c>
      <c r="G39" s="11"/>
      <c r="H39" s="11">
        <v>375.2</v>
      </c>
      <c r="I39" s="11"/>
      <c r="J39" s="11"/>
      <c r="K39" s="11">
        <v>400.26</v>
      </c>
      <c r="L39" s="11"/>
      <c r="M39" s="11"/>
      <c r="N39" s="11"/>
      <c r="O39" s="11"/>
      <c r="P39" s="11"/>
      <c r="Q39" s="11"/>
      <c r="R39" s="11"/>
      <c r="S39" s="11">
        <f t="shared" si="3"/>
        <v>1436.79</v>
      </c>
    </row>
    <row r="40" spans="1:19" ht="15" customHeight="1">
      <c r="A40" s="4">
        <v>6</v>
      </c>
      <c r="B40" s="5" t="s">
        <v>31</v>
      </c>
      <c r="C40" s="11">
        <v>79.15</v>
      </c>
      <c r="D40" s="11">
        <v>274.3</v>
      </c>
      <c r="E40" s="11">
        <v>57</v>
      </c>
      <c r="F40" s="11">
        <v>0</v>
      </c>
      <c r="G40" s="11">
        <v>801.15</v>
      </c>
      <c r="H40" s="11">
        <v>634.9</v>
      </c>
      <c r="I40" s="11"/>
      <c r="J40" s="11">
        <v>228</v>
      </c>
      <c r="K40" s="11">
        <v>256</v>
      </c>
      <c r="L40" s="11"/>
      <c r="M40" s="11"/>
      <c r="N40" s="11"/>
      <c r="O40" s="11"/>
      <c r="P40" s="11"/>
      <c r="Q40" s="11"/>
      <c r="R40" s="11"/>
      <c r="S40" s="11">
        <f t="shared" si="3"/>
        <v>2330.5</v>
      </c>
    </row>
    <row r="41" spans="1:19" ht="15.75" hidden="1">
      <c r="A41" s="4"/>
      <c r="B41" s="8" t="s">
        <v>35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>
        <f t="shared" si="3"/>
        <v>0</v>
      </c>
    </row>
    <row r="42" spans="1:19" ht="15.75">
      <c r="A42" s="4">
        <v>7</v>
      </c>
      <c r="B42" s="5" t="s">
        <v>38</v>
      </c>
      <c r="C42" s="11"/>
      <c r="D42" s="11"/>
      <c r="E42" s="11"/>
      <c r="F42" s="11">
        <v>4030</v>
      </c>
      <c r="G42" s="11">
        <v>2999.7</v>
      </c>
      <c r="H42" s="11">
        <v>1969.5</v>
      </c>
      <c r="I42" s="11">
        <v>3000</v>
      </c>
      <c r="J42" s="11"/>
      <c r="K42" s="11"/>
      <c r="L42" s="11"/>
      <c r="M42" s="11"/>
      <c r="N42" s="11"/>
      <c r="O42" s="11"/>
      <c r="P42" s="11"/>
      <c r="Q42" s="11"/>
      <c r="R42" s="11"/>
      <c r="S42" s="11">
        <f t="shared" si="3"/>
        <v>11999.2</v>
      </c>
    </row>
    <row r="43" spans="1:19" ht="15.75" hidden="1">
      <c r="A43" s="4">
        <v>9</v>
      </c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>
        <f t="shared" si="3"/>
        <v>0</v>
      </c>
    </row>
    <row r="44" spans="1:19" ht="15.75" hidden="1">
      <c r="A44" s="4">
        <v>10</v>
      </c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f t="shared" si="3"/>
        <v>0</v>
      </c>
    </row>
    <row r="45" spans="1:19" ht="15.75" hidden="1">
      <c r="A45" s="4">
        <v>11</v>
      </c>
      <c r="B45" s="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f t="shared" si="3"/>
        <v>0</v>
      </c>
    </row>
    <row r="46" spans="1:19" ht="15.75" hidden="1">
      <c r="A46" s="4">
        <v>12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f t="shared" si="3"/>
        <v>0</v>
      </c>
    </row>
    <row r="47" spans="1:19" ht="15.75" hidden="1">
      <c r="A47" s="4">
        <v>13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f t="shared" si="3"/>
        <v>0</v>
      </c>
    </row>
    <row r="48" spans="1:19" ht="15.75" hidden="1">
      <c r="A48" s="4">
        <v>14</v>
      </c>
      <c r="B48" s="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f t="shared" si="3"/>
        <v>0</v>
      </c>
    </row>
    <row r="49" spans="1:19" ht="15.75" hidden="1">
      <c r="A49" s="4">
        <v>15</v>
      </c>
      <c r="B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>
        <f t="shared" si="3"/>
        <v>0</v>
      </c>
    </row>
    <row r="50" spans="1:19" ht="15.75" hidden="1">
      <c r="A50" s="4">
        <v>16</v>
      </c>
      <c r="B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>
        <f t="shared" si="3"/>
        <v>0</v>
      </c>
    </row>
    <row r="51" spans="1:19" ht="15.75" hidden="1">
      <c r="A51" s="4">
        <v>17</v>
      </c>
      <c r="B51" s="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 t="shared" si="3"/>
        <v>0</v>
      </c>
    </row>
    <row r="52" spans="1:19" ht="15.75" hidden="1">
      <c r="A52" s="4">
        <v>18</v>
      </c>
      <c r="B52" s="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f t="shared" si="3"/>
        <v>0</v>
      </c>
    </row>
    <row r="53" spans="1:19" ht="15.75" hidden="1">
      <c r="A53" s="4">
        <v>19</v>
      </c>
      <c r="B53" s="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f t="shared" si="3"/>
        <v>0</v>
      </c>
    </row>
    <row r="54" spans="1:19" ht="15.75" hidden="1">
      <c r="A54" s="4">
        <v>20</v>
      </c>
      <c r="B54" s="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>
        <f t="shared" si="3"/>
        <v>0</v>
      </c>
    </row>
    <row r="55" spans="1:19" ht="15.75" hidden="1">
      <c r="A55" s="4">
        <v>21</v>
      </c>
      <c r="B55" s="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>
        <f t="shared" si="3"/>
        <v>0</v>
      </c>
    </row>
    <row r="56" spans="1:19" ht="14.25">
      <c r="A56" s="25" t="s">
        <v>32</v>
      </c>
      <c r="B56" s="26"/>
      <c r="C56" s="13">
        <f>SUM(C35:C55)</f>
        <v>1477.8100000000002</v>
      </c>
      <c r="D56" s="13">
        <f aca="true" t="shared" si="4" ref="D56:R56">SUM(D35:D55)</f>
        <v>2221.25</v>
      </c>
      <c r="E56" s="13">
        <f t="shared" si="4"/>
        <v>4257.910000000001</v>
      </c>
      <c r="F56" s="13">
        <f aca="true" t="shared" si="5" ref="F56:K56">SUM(F35:F55)</f>
        <v>20443.67</v>
      </c>
      <c r="G56" s="13">
        <f t="shared" si="5"/>
        <v>6633.2699999999995</v>
      </c>
      <c r="H56" s="13">
        <f>SUM(H35:H55)</f>
        <v>4125.71</v>
      </c>
      <c r="I56" s="13">
        <f>SUM(I35:I55)</f>
        <v>4197.98</v>
      </c>
      <c r="J56" s="13">
        <f>SUM(J35:J55)</f>
        <v>14413.15</v>
      </c>
      <c r="K56" s="13">
        <f t="shared" si="5"/>
        <v>14813.960000000001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>SUM(S35:S55)</f>
        <v>72584.71</v>
      </c>
    </row>
    <row r="57" spans="1:19" ht="15.75">
      <c r="A57" s="7"/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32.25">
      <c r="A58" s="7"/>
      <c r="B58" s="10" t="s">
        <v>26</v>
      </c>
      <c r="C58" s="9">
        <f>C32-C56</f>
        <v>1752.1899999999998</v>
      </c>
      <c r="D58" s="9">
        <f aca="true" t="shared" si="6" ref="D58:L58">D32-D56</f>
        <v>6278.75</v>
      </c>
      <c r="E58" s="9">
        <f t="shared" si="6"/>
        <v>-1957.9100000000008</v>
      </c>
      <c r="F58" s="9">
        <f t="shared" si="6"/>
        <v>-8604.769999999999</v>
      </c>
      <c r="G58" s="9">
        <f t="shared" si="6"/>
        <v>-4333.2699999999995</v>
      </c>
      <c r="H58" s="9">
        <f t="shared" si="6"/>
        <v>12703.79</v>
      </c>
      <c r="I58" s="9">
        <f t="shared" si="6"/>
        <v>-3197.9799999999996</v>
      </c>
      <c r="J58" s="9">
        <f t="shared" si="6"/>
        <v>-13413.15</v>
      </c>
      <c r="K58" s="9">
        <f t="shared" si="6"/>
        <v>11068.69</v>
      </c>
      <c r="L58" s="9">
        <f t="shared" si="6"/>
        <v>0</v>
      </c>
      <c r="M58" s="6">
        <f>L58+M32-M56</f>
        <v>0</v>
      </c>
      <c r="N58" s="6">
        <f>M58+N32-N56</f>
        <v>0</v>
      </c>
      <c r="O58" s="6">
        <f>N58+O32-O56</f>
        <v>0</v>
      </c>
      <c r="P58" s="6">
        <f>O58+P32-P56</f>
        <v>0</v>
      </c>
      <c r="Q58" s="6">
        <f>P58+Q32-Q56</f>
        <v>0</v>
      </c>
      <c r="R58" s="6">
        <f>P58+R32-R56</f>
        <v>0</v>
      </c>
      <c r="S58" s="15">
        <f>S32-S56</f>
        <v>296.3399999999965</v>
      </c>
    </row>
    <row r="60" spans="4:19" ht="15.75">
      <c r="D60" s="2"/>
      <c r="M60" s="2"/>
      <c r="N60" s="2"/>
      <c r="O60" s="2"/>
      <c r="P60" s="2"/>
      <c r="Q60" s="2"/>
      <c r="R60" s="2"/>
      <c r="S60" s="2"/>
    </row>
    <row r="61" ht="15.75">
      <c r="S61" s="2"/>
    </row>
  </sheetData>
  <sheetProtection/>
  <mergeCells count="9">
    <mergeCell ref="A56:B56"/>
    <mergeCell ref="A32:B32"/>
    <mergeCell ref="A33:A34"/>
    <mergeCell ref="B33:B34"/>
    <mergeCell ref="C33:S33"/>
    <mergeCell ref="A1:S1"/>
    <mergeCell ref="A2:A3"/>
    <mergeCell ref="B2:B3"/>
    <mergeCell ref="C2:S2"/>
  </mergeCells>
  <printOptions/>
  <pageMargins left="1.69" right="0.22" top="0.18" bottom="0.19" header="0.16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Олейник</dc:creator>
  <cp:keywords/>
  <dc:description/>
  <cp:lastModifiedBy>Admin</cp:lastModifiedBy>
  <cp:lastPrinted>2017-06-07T10:22:15Z</cp:lastPrinted>
  <dcterms:created xsi:type="dcterms:W3CDTF">2010-12-09T09:26:31Z</dcterms:created>
  <dcterms:modified xsi:type="dcterms:W3CDTF">2017-06-09T09:07:03Z</dcterms:modified>
  <cp:category/>
  <cp:version/>
  <cp:contentType/>
  <cp:contentStatus/>
</cp:coreProperties>
</file>